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bevétel" sheetId="1" r:id="rId1"/>
    <sheet name="kiadás" sheetId="2" r:id="rId2"/>
    <sheet name="Kiemelt előirányzatok" sheetId="3" r:id="rId3"/>
  </sheets>
  <definedNames/>
  <calcPr fullCalcOnLoad="1"/>
</workbook>
</file>

<file path=xl/sharedStrings.xml><?xml version="1.0" encoding="utf-8"?>
<sst xmlns="http://schemas.openxmlformats.org/spreadsheetml/2006/main" count="111" uniqueCount="59">
  <si>
    <t>Megnevezés</t>
  </si>
  <si>
    <t>Eredeti Ei</t>
  </si>
  <si>
    <t>Módosított Ei</t>
  </si>
  <si>
    <t>Módosítás</t>
  </si>
  <si>
    <t>Átcsoportosítás</t>
  </si>
  <si>
    <t>Módosított ei</t>
  </si>
  <si>
    <t>Normatív állami támogatás</t>
  </si>
  <si>
    <t>Normatív kötött felh. Támogatás</t>
  </si>
  <si>
    <t>Önk. Sajátos működési bevét.</t>
  </si>
  <si>
    <t>Felhalm. Célú tám. Visszatér.</t>
  </si>
  <si>
    <t>Felhalm. És tőke jell. Bevét.</t>
  </si>
  <si>
    <t>Intézményi műk. Bevétel</t>
  </si>
  <si>
    <t>Átvett pénzeszk.</t>
  </si>
  <si>
    <t>Pénzmaradvány igénybevétel</t>
  </si>
  <si>
    <t>Önkormányzat összesen</t>
  </si>
  <si>
    <t>Bevétel mindösszesen:</t>
  </si>
  <si>
    <t>E/Ft</t>
  </si>
  <si>
    <t>Személyi juttatás</t>
  </si>
  <si>
    <t>Munkaadót terhelő járulék</t>
  </si>
  <si>
    <t>Dologi kiadás</t>
  </si>
  <si>
    <t>Felhalmozási kiadás</t>
  </si>
  <si>
    <t>Működési és felhalm.célú végl. P.e. átadás</t>
  </si>
  <si>
    <t>Társadalom szoc. Juttatás</t>
  </si>
  <si>
    <t>Hosszú lejár. Hitel visszaf.</t>
  </si>
  <si>
    <t>Kiadás mindösszesen</t>
  </si>
  <si>
    <t>Ált. tartalék</t>
  </si>
  <si>
    <t>Központosított támogatás</t>
  </si>
  <si>
    <t>Céltartalék/Beruházási</t>
  </si>
  <si>
    <t>Badacsonytomaj Város Önkormányzat Képviselő-testületének</t>
  </si>
  <si>
    <t>1.sz. melléklete</t>
  </si>
  <si>
    <t>2.sz. melléklete</t>
  </si>
  <si>
    <t>Szja</t>
  </si>
  <si>
    <t>Céltartalék/Elkülönített</t>
  </si>
  <si>
    <t>Módosítás1.</t>
  </si>
  <si>
    <t>Átcsoportosítás1</t>
  </si>
  <si>
    <t>Módosított ei1.</t>
  </si>
  <si>
    <t>Céltartalék/óvadéki betét</t>
  </si>
  <si>
    <t>Tatay Sándor Általános Iskola</t>
  </si>
  <si>
    <t>Felügyeleti szerv támogatása</t>
  </si>
  <si>
    <t>Iskola összesen:</t>
  </si>
  <si>
    <t>Pipitér Napköziotthonos Óvoda</t>
  </si>
  <si>
    <t>Óvoda Összesen:</t>
  </si>
  <si>
    <t>Polgármesteri Hivatal</t>
  </si>
  <si>
    <t>Polgármesteri Hivatal Összesen:</t>
  </si>
  <si>
    <t>B.V.Kulturális Intézménye</t>
  </si>
  <si>
    <t xml:space="preserve">BVKI Összesen: </t>
  </si>
  <si>
    <t>Rövidlejáratú hitel felvétele</t>
  </si>
  <si>
    <t>Ellátottak juttatása</t>
  </si>
  <si>
    <t>Szociális ellátások</t>
  </si>
  <si>
    <t>Intézmények finanszírozása</t>
  </si>
  <si>
    <t>Rövidlej.hiteltörlesztés</t>
  </si>
  <si>
    <t>Módosítás2</t>
  </si>
  <si>
    <t>Átcsoportosítás2</t>
  </si>
  <si>
    <t>Módosított Ei2</t>
  </si>
  <si>
    <t>Ei1</t>
  </si>
  <si>
    <t>Ei2</t>
  </si>
  <si>
    <t>Összesen:</t>
  </si>
  <si>
    <t xml:space="preserve">34/2012. (IX.26.) önkormányzati rendeletével módosított 2012. évi bevételek forrásonként </t>
  </si>
  <si>
    <t xml:space="preserve">34/2012.(IX.26.) önkormányzati rendeletével módosított 2012. évi kiadások kiemelt ei-ként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</si>
</sst>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25390625" style="0" customWidth="1"/>
    <col min="2" max="2" width="12.75390625" style="0" customWidth="1"/>
    <col min="3" max="3" width="12.25390625" style="0" customWidth="1"/>
    <col min="4" max="4" width="11.125" style="0" customWidth="1"/>
    <col min="5" max="5" width="14.375" style="0" customWidth="1"/>
    <col min="6" max="6" width="13.25390625" style="0" customWidth="1"/>
    <col min="7" max="7" width="11.00390625" style="0" bestFit="1" customWidth="1"/>
    <col min="8" max="8" width="15.75390625" style="0" bestFit="1" customWidth="1"/>
    <col min="9" max="9" width="14.00390625" style="0" customWidth="1"/>
  </cols>
  <sheetData>
    <row r="1" spans="1:9" ht="12.75">
      <c r="A1" t="s">
        <v>28</v>
      </c>
      <c r="I1" s="1"/>
    </row>
    <row r="2" spans="1:9" ht="12.75">
      <c r="A2" t="s">
        <v>57</v>
      </c>
      <c r="D2" s="2"/>
      <c r="F2" s="13" t="s">
        <v>29</v>
      </c>
      <c r="I2" s="1"/>
    </row>
    <row r="3" spans="6:9" ht="12.75">
      <c r="F3" t="s">
        <v>16</v>
      </c>
      <c r="I3" s="1"/>
    </row>
    <row r="4" spans="1:9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7" t="s">
        <v>51</v>
      </c>
      <c r="H4" s="17" t="s">
        <v>52</v>
      </c>
      <c r="I4" s="19" t="s">
        <v>53</v>
      </c>
    </row>
    <row r="5" spans="1:9" ht="25.5">
      <c r="A5" s="4" t="s">
        <v>6</v>
      </c>
      <c r="B5" s="5">
        <v>84174</v>
      </c>
      <c r="C5" s="5">
        <v>84174</v>
      </c>
      <c r="D5" s="5"/>
      <c r="E5" s="5"/>
      <c r="F5" s="5">
        <f>C5+D5+E5</f>
        <v>84174</v>
      </c>
      <c r="G5" s="5"/>
      <c r="H5" s="5"/>
      <c r="I5" s="5">
        <f>F5+G5+H5</f>
        <v>84174</v>
      </c>
    </row>
    <row r="6" spans="1:9" ht="25.5">
      <c r="A6" s="4" t="s">
        <v>7</v>
      </c>
      <c r="B6" s="5">
        <v>8078</v>
      </c>
      <c r="C6" s="5">
        <v>8078</v>
      </c>
      <c r="D6" s="5"/>
      <c r="E6" s="5"/>
      <c r="F6" s="5">
        <f aca="true" t="shared" si="0" ref="F6:F15">C6+D6+E6</f>
        <v>8078</v>
      </c>
      <c r="G6" s="5"/>
      <c r="H6" s="5"/>
      <c r="I6" s="5">
        <f aca="true" t="shared" si="1" ref="I6:I15">F6+G6+H6</f>
        <v>8078</v>
      </c>
    </row>
    <row r="7" spans="1:9" ht="12.75">
      <c r="A7" s="4" t="s">
        <v>31</v>
      </c>
      <c r="B7" s="5">
        <v>61259</v>
      </c>
      <c r="C7" s="5">
        <v>61259</v>
      </c>
      <c r="D7" s="5"/>
      <c r="E7" s="5"/>
      <c r="F7" s="5">
        <f t="shared" si="0"/>
        <v>61259</v>
      </c>
      <c r="G7" s="5"/>
      <c r="H7" s="5"/>
      <c r="I7" s="5">
        <f t="shared" si="1"/>
        <v>61259</v>
      </c>
    </row>
    <row r="8" spans="1:9" ht="25.5">
      <c r="A8" s="4" t="s">
        <v>26</v>
      </c>
      <c r="B8" s="5"/>
      <c r="C8" s="5"/>
      <c r="D8" s="5"/>
      <c r="E8" s="5"/>
      <c r="F8" s="5">
        <f t="shared" si="0"/>
        <v>0</v>
      </c>
      <c r="G8" s="5">
        <v>8648</v>
      </c>
      <c r="H8" s="5"/>
      <c r="I8" s="5">
        <f t="shared" si="1"/>
        <v>8648</v>
      </c>
    </row>
    <row r="9" spans="1:9" ht="38.25">
      <c r="A9" s="4" t="s">
        <v>8</v>
      </c>
      <c r="B9" s="7">
        <v>155850</v>
      </c>
      <c r="C9" s="7">
        <v>155850</v>
      </c>
      <c r="D9" s="7"/>
      <c r="E9" s="7"/>
      <c r="F9" s="5">
        <f t="shared" si="0"/>
        <v>155850</v>
      </c>
      <c r="G9" s="5"/>
      <c r="H9" s="5"/>
      <c r="I9" s="5">
        <f t="shared" si="1"/>
        <v>155850</v>
      </c>
    </row>
    <row r="10" spans="1:9" ht="25.5">
      <c r="A10" s="4" t="s">
        <v>9</v>
      </c>
      <c r="B10" s="7">
        <v>60</v>
      </c>
      <c r="C10" s="7">
        <v>60</v>
      </c>
      <c r="D10" s="7"/>
      <c r="E10" s="7"/>
      <c r="F10" s="5">
        <f t="shared" si="0"/>
        <v>60</v>
      </c>
      <c r="G10" s="5"/>
      <c r="H10" s="5"/>
      <c r="I10" s="5">
        <f t="shared" si="1"/>
        <v>60</v>
      </c>
    </row>
    <row r="11" spans="1:9" ht="25.5">
      <c r="A11" s="4" t="s">
        <v>10</v>
      </c>
      <c r="B11" s="7">
        <v>5465</v>
      </c>
      <c r="C11" s="7">
        <v>5465</v>
      </c>
      <c r="D11" s="7"/>
      <c r="E11" s="7"/>
      <c r="F11" s="5">
        <f t="shared" si="0"/>
        <v>5465</v>
      </c>
      <c r="G11" s="5"/>
      <c r="H11" s="5"/>
      <c r="I11" s="5">
        <f t="shared" si="1"/>
        <v>5465</v>
      </c>
    </row>
    <row r="12" spans="1:9" ht="25.5">
      <c r="A12" s="4" t="s">
        <v>11</v>
      </c>
      <c r="B12" s="7">
        <v>67121</v>
      </c>
      <c r="C12" s="7">
        <v>67121</v>
      </c>
      <c r="D12" s="7"/>
      <c r="E12" s="7"/>
      <c r="F12" s="5">
        <f t="shared" si="0"/>
        <v>67121</v>
      </c>
      <c r="G12" s="5"/>
      <c r="H12" s="5"/>
      <c r="I12" s="5">
        <f t="shared" si="1"/>
        <v>67121</v>
      </c>
    </row>
    <row r="13" spans="1:9" ht="25.5">
      <c r="A13" s="4" t="s">
        <v>46</v>
      </c>
      <c r="B13" s="7">
        <v>61539</v>
      </c>
      <c r="C13" s="7">
        <v>61539</v>
      </c>
      <c r="D13" s="7"/>
      <c r="E13" s="7"/>
      <c r="F13" s="5">
        <f t="shared" si="0"/>
        <v>61539</v>
      </c>
      <c r="G13" s="5"/>
      <c r="H13" s="5"/>
      <c r="I13" s="5">
        <f t="shared" si="1"/>
        <v>61539</v>
      </c>
    </row>
    <row r="14" spans="1:9" ht="25.5">
      <c r="A14" s="4" t="s">
        <v>12</v>
      </c>
      <c r="B14" s="7">
        <v>157047</v>
      </c>
      <c r="C14" s="7">
        <v>157047</v>
      </c>
      <c r="D14" s="7"/>
      <c r="E14" s="7"/>
      <c r="F14" s="5">
        <f t="shared" si="0"/>
        <v>157047</v>
      </c>
      <c r="G14" s="5"/>
      <c r="H14" s="5"/>
      <c r="I14" s="5">
        <f t="shared" si="1"/>
        <v>157047</v>
      </c>
    </row>
    <row r="15" spans="1:9" ht="25.5">
      <c r="A15" s="4" t="s">
        <v>13</v>
      </c>
      <c r="B15" s="8">
        <v>32500</v>
      </c>
      <c r="C15" s="8">
        <v>32500</v>
      </c>
      <c r="D15" s="8">
        <v>212438</v>
      </c>
      <c r="E15" s="8"/>
      <c r="F15" s="5">
        <f t="shared" si="0"/>
        <v>244938</v>
      </c>
      <c r="G15" s="5"/>
      <c r="H15" s="5"/>
      <c r="I15" s="5">
        <f t="shared" si="1"/>
        <v>244938</v>
      </c>
    </row>
    <row r="16" spans="1:9" ht="25.5">
      <c r="A16" s="12" t="s">
        <v>14</v>
      </c>
      <c r="B16" s="15">
        <f aca="true" t="shared" si="2" ref="B16:I16">SUM(B5:B15)</f>
        <v>633093</v>
      </c>
      <c r="C16" s="15">
        <f t="shared" si="2"/>
        <v>633093</v>
      </c>
      <c r="D16" s="15">
        <f t="shared" si="2"/>
        <v>212438</v>
      </c>
      <c r="E16" s="15">
        <f t="shared" si="2"/>
        <v>0</v>
      </c>
      <c r="F16" s="15">
        <f t="shared" si="2"/>
        <v>845531</v>
      </c>
      <c r="G16" s="15">
        <f t="shared" si="2"/>
        <v>8648</v>
      </c>
      <c r="H16" s="15">
        <f t="shared" si="2"/>
        <v>0</v>
      </c>
      <c r="I16" s="15">
        <f t="shared" si="2"/>
        <v>854179</v>
      </c>
    </row>
    <row r="17" spans="1:9" ht="12.75">
      <c r="A17" s="6"/>
      <c r="B17" s="9"/>
      <c r="C17" s="9"/>
      <c r="D17" s="9"/>
      <c r="E17" s="9"/>
      <c r="F17" s="9"/>
      <c r="G17" s="5"/>
      <c r="H17" s="5"/>
      <c r="I17" s="5"/>
    </row>
    <row r="18" spans="1:9" ht="25.5">
      <c r="A18" s="12" t="s">
        <v>42</v>
      </c>
      <c r="B18" s="9"/>
      <c r="C18" s="9"/>
      <c r="D18" s="9"/>
      <c r="E18" s="9"/>
      <c r="F18" s="9"/>
      <c r="G18" s="5"/>
      <c r="H18" s="5"/>
      <c r="I18" s="5"/>
    </row>
    <row r="19" spans="1:9" ht="25.5">
      <c r="A19" s="4" t="s">
        <v>11</v>
      </c>
      <c r="B19" s="9">
        <v>3300</v>
      </c>
      <c r="C19" s="9">
        <v>3300</v>
      </c>
      <c r="D19" s="9"/>
      <c r="E19" s="9"/>
      <c r="F19" s="9">
        <f>C19+D19+E19</f>
        <v>3300</v>
      </c>
      <c r="G19" s="5"/>
      <c r="H19" s="5"/>
      <c r="I19" s="7">
        <f>F19+G19+H19</f>
        <v>3300</v>
      </c>
    </row>
    <row r="20" spans="1:9" ht="38.25">
      <c r="A20" s="4" t="s">
        <v>38</v>
      </c>
      <c r="B20" s="9">
        <v>167445</v>
      </c>
      <c r="C20" s="9">
        <v>167445</v>
      </c>
      <c r="D20" s="9">
        <v>387</v>
      </c>
      <c r="E20" s="9"/>
      <c r="F20" s="9">
        <f>C20+D20+E20</f>
        <v>167832</v>
      </c>
      <c r="G20" s="5">
        <v>4552</v>
      </c>
      <c r="H20" s="5"/>
      <c r="I20" s="7">
        <f>F20+G20+H20</f>
        <v>172384</v>
      </c>
    </row>
    <row r="21" spans="1:9" ht="38.25">
      <c r="A21" s="12" t="s">
        <v>43</v>
      </c>
      <c r="B21" s="15">
        <f>SUM(B19:B20)</f>
        <v>170745</v>
      </c>
      <c r="C21" s="15">
        <f>SUM(C19:C20)</f>
        <v>170745</v>
      </c>
      <c r="D21" s="15">
        <f>SUM(D19:D20)</f>
        <v>387</v>
      </c>
      <c r="E21" s="15">
        <f>SUM(E19:E20)</f>
        <v>0</v>
      </c>
      <c r="F21" s="15">
        <f>C21+D21+E21</f>
        <v>171132</v>
      </c>
      <c r="G21" s="15">
        <f>SUM(G19:G20)</f>
        <v>4552</v>
      </c>
      <c r="H21" s="15">
        <f>SUM(H19:H20)</f>
        <v>0</v>
      </c>
      <c r="I21" s="15">
        <f>SUM(I19:I20)</f>
        <v>175684</v>
      </c>
    </row>
    <row r="22" spans="1:9" ht="12.75">
      <c r="A22" s="4"/>
      <c r="B22" s="7"/>
      <c r="C22" s="7"/>
      <c r="D22" s="7"/>
      <c r="E22" s="7"/>
      <c r="F22" s="7"/>
      <c r="G22" s="5"/>
      <c r="H22" s="5"/>
      <c r="I22" s="5"/>
    </row>
    <row r="23" spans="1:9" ht="38.25">
      <c r="A23" s="12" t="s">
        <v>37</v>
      </c>
      <c r="B23" s="7"/>
      <c r="C23" s="7"/>
      <c r="D23" s="7"/>
      <c r="E23" s="7"/>
      <c r="F23" s="7"/>
      <c r="G23" s="5"/>
      <c r="H23" s="5"/>
      <c r="I23" s="5"/>
    </row>
    <row r="24" spans="1:9" ht="25.5">
      <c r="A24" s="4" t="s">
        <v>11</v>
      </c>
      <c r="B24" s="7">
        <v>11876</v>
      </c>
      <c r="C24" s="7">
        <v>11876</v>
      </c>
      <c r="D24" s="7"/>
      <c r="E24" s="7"/>
      <c r="F24" s="7">
        <f>C24+D24+E24</f>
        <v>11876</v>
      </c>
      <c r="G24" s="5"/>
      <c r="H24" s="5"/>
      <c r="I24" s="7">
        <f>F24+G24+H24</f>
        <v>11876</v>
      </c>
    </row>
    <row r="25" spans="1:9" ht="38.25">
      <c r="A25" s="4" t="s">
        <v>38</v>
      </c>
      <c r="B25" s="14">
        <v>70024</v>
      </c>
      <c r="C25" s="14">
        <v>70024</v>
      </c>
      <c r="D25" s="14">
        <v>277</v>
      </c>
      <c r="E25" s="8"/>
      <c r="F25" s="7">
        <f>C25+D25+E25</f>
        <v>70301</v>
      </c>
      <c r="G25" s="5">
        <v>2583</v>
      </c>
      <c r="H25" s="5"/>
      <c r="I25" s="7">
        <f>F25+G25+H25</f>
        <v>72884</v>
      </c>
    </row>
    <row r="26" spans="1:9" ht="25.5">
      <c r="A26" s="12" t="s">
        <v>39</v>
      </c>
      <c r="B26" s="15">
        <f aca="true" t="shared" si="3" ref="B26:I26">SUM(B24:B25)</f>
        <v>81900</v>
      </c>
      <c r="C26" s="15">
        <f t="shared" si="3"/>
        <v>81900</v>
      </c>
      <c r="D26" s="15">
        <f t="shared" si="3"/>
        <v>277</v>
      </c>
      <c r="E26" s="15">
        <f t="shared" si="3"/>
        <v>0</v>
      </c>
      <c r="F26" s="15">
        <f t="shared" si="3"/>
        <v>82177</v>
      </c>
      <c r="G26" s="15">
        <f t="shared" si="3"/>
        <v>2583</v>
      </c>
      <c r="H26" s="15">
        <f t="shared" si="3"/>
        <v>0</v>
      </c>
      <c r="I26" s="15">
        <f t="shared" si="3"/>
        <v>84760</v>
      </c>
    </row>
    <row r="27" spans="1:9" ht="12.75">
      <c r="A27" s="6"/>
      <c r="B27" s="9"/>
      <c r="C27" s="9"/>
      <c r="D27" s="9"/>
      <c r="E27" s="9"/>
      <c r="F27" s="9"/>
      <c r="G27" s="5"/>
      <c r="H27" s="5"/>
      <c r="I27" s="5"/>
    </row>
    <row r="28" spans="1:9" ht="38.25">
      <c r="A28" s="12" t="s">
        <v>40</v>
      </c>
      <c r="B28" s="9"/>
      <c r="C28" s="9"/>
      <c r="D28" s="9"/>
      <c r="E28" s="9"/>
      <c r="F28" s="9"/>
      <c r="G28" s="5"/>
      <c r="H28" s="5"/>
      <c r="I28" s="5"/>
    </row>
    <row r="29" spans="1:9" ht="25.5">
      <c r="A29" s="4" t="s">
        <v>11</v>
      </c>
      <c r="B29" s="9">
        <v>4018</v>
      </c>
      <c r="C29" s="9">
        <v>4018</v>
      </c>
      <c r="D29" s="9"/>
      <c r="E29" s="9"/>
      <c r="F29" s="9">
        <f>C29+D29+E29</f>
        <v>4018</v>
      </c>
      <c r="G29" s="5"/>
      <c r="H29" s="5"/>
      <c r="I29" s="7">
        <f>F29+G29+H29</f>
        <v>4018</v>
      </c>
    </row>
    <row r="30" spans="1:9" ht="38.25">
      <c r="A30" s="4" t="s">
        <v>38</v>
      </c>
      <c r="B30" s="9">
        <v>33767</v>
      </c>
      <c r="C30" s="9">
        <v>33767</v>
      </c>
      <c r="D30" s="9">
        <v>479</v>
      </c>
      <c r="E30" s="9"/>
      <c r="F30" s="9">
        <f>C30+D30+E30</f>
        <v>34246</v>
      </c>
      <c r="G30" s="5">
        <v>576</v>
      </c>
      <c r="H30" s="5"/>
      <c r="I30" s="7">
        <f>F30+G30+H30</f>
        <v>34822</v>
      </c>
    </row>
    <row r="31" spans="1:9" ht="25.5">
      <c r="A31" s="12" t="s">
        <v>41</v>
      </c>
      <c r="B31" s="15">
        <f>SUM(B29:B30)</f>
        <v>37785</v>
      </c>
      <c r="C31" s="15">
        <f>SUM(C29:C30)</f>
        <v>37785</v>
      </c>
      <c r="D31" s="15">
        <f>SUM(D29:D30)</f>
        <v>479</v>
      </c>
      <c r="E31" s="15">
        <f>SUM(E29:E30)</f>
        <v>0</v>
      </c>
      <c r="F31" s="15">
        <f>C31+D31+E31</f>
        <v>38264</v>
      </c>
      <c r="G31" s="18">
        <f>SUM(G29:G30)</f>
        <v>576</v>
      </c>
      <c r="H31" s="18">
        <f>SUM(H29:H30)</f>
        <v>0</v>
      </c>
      <c r="I31" s="18">
        <f>SUM(I29:I30)</f>
        <v>38840</v>
      </c>
    </row>
    <row r="32" spans="1:9" ht="12.75">
      <c r="A32" s="6"/>
      <c r="B32" s="9"/>
      <c r="C32" s="9"/>
      <c r="D32" s="9"/>
      <c r="E32" s="9"/>
      <c r="F32" s="9"/>
      <c r="G32" s="5"/>
      <c r="H32" s="5"/>
      <c r="I32" s="5"/>
    </row>
    <row r="33" spans="1:9" ht="25.5">
      <c r="A33" s="12" t="s">
        <v>44</v>
      </c>
      <c r="B33" s="9"/>
      <c r="C33" s="9"/>
      <c r="D33" s="9"/>
      <c r="E33" s="9"/>
      <c r="F33" s="9"/>
      <c r="G33" s="5"/>
      <c r="H33" s="5"/>
      <c r="I33" s="5"/>
    </row>
    <row r="34" spans="1:9" ht="25.5">
      <c r="A34" s="4" t="s">
        <v>11</v>
      </c>
      <c r="B34" s="9">
        <v>5779</v>
      </c>
      <c r="C34" s="9">
        <v>5779</v>
      </c>
      <c r="D34" s="9"/>
      <c r="E34" s="9"/>
      <c r="F34" s="9">
        <f>C34+D34+E34</f>
        <v>5779</v>
      </c>
      <c r="G34" s="5"/>
      <c r="H34" s="5"/>
      <c r="I34" s="7">
        <f>F34+G34+H34</f>
        <v>5779</v>
      </c>
    </row>
    <row r="35" spans="1:9" ht="38.25">
      <c r="A35" s="4" t="s">
        <v>38</v>
      </c>
      <c r="B35" s="9">
        <v>25246</v>
      </c>
      <c r="C35" s="9">
        <v>25246</v>
      </c>
      <c r="D35" s="9">
        <v>1284</v>
      </c>
      <c r="E35" s="9"/>
      <c r="F35" s="9">
        <f>C35+D35+E35</f>
        <v>26530</v>
      </c>
      <c r="G35" s="5">
        <v>479</v>
      </c>
      <c r="H35" s="5"/>
      <c r="I35" s="7">
        <f>F35+G35+H35</f>
        <v>27009</v>
      </c>
    </row>
    <row r="36" spans="1:9" ht="25.5">
      <c r="A36" s="12" t="s">
        <v>45</v>
      </c>
      <c r="B36" s="15">
        <f>SUM(B34:B35)</f>
        <v>31025</v>
      </c>
      <c r="C36" s="15">
        <f>SUM(C34:C35)</f>
        <v>31025</v>
      </c>
      <c r="D36" s="15">
        <f>SUM(D34:D35)</f>
        <v>1284</v>
      </c>
      <c r="E36" s="15">
        <f>SUM(E34:E35)</f>
        <v>0</v>
      </c>
      <c r="F36" s="15">
        <f>C36+D36+E36</f>
        <v>32309</v>
      </c>
      <c r="G36" s="18">
        <f>SUM(G34:G35)</f>
        <v>479</v>
      </c>
      <c r="H36" s="18">
        <f>SUM(H34:H35)</f>
        <v>0</v>
      </c>
      <c r="I36" s="18">
        <f>SUM(I34:I35)</f>
        <v>32788</v>
      </c>
    </row>
    <row r="37" spans="1:9" ht="12.75">
      <c r="A37" s="6"/>
      <c r="B37" s="9"/>
      <c r="C37" s="9"/>
      <c r="D37" s="9"/>
      <c r="E37" s="9"/>
      <c r="F37" s="9"/>
      <c r="G37" s="5"/>
      <c r="H37" s="5"/>
      <c r="I37" s="5"/>
    </row>
    <row r="38" spans="1:9" ht="38.25">
      <c r="A38" s="10" t="s">
        <v>15</v>
      </c>
      <c r="B38" s="11">
        <f aca="true" t="shared" si="4" ref="B38:I38">B16+B21+B26+B31+B36</f>
        <v>954548</v>
      </c>
      <c r="C38" s="11">
        <f t="shared" si="4"/>
        <v>954548</v>
      </c>
      <c r="D38" s="11">
        <f t="shared" si="4"/>
        <v>214865</v>
      </c>
      <c r="E38" s="11">
        <f t="shared" si="4"/>
        <v>0</v>
      </c>
      <c r="F38" s="11">
        <f t="shared" si="4"/>
        <v>1169413</v>
      </c>
      <c r="G38" s="11">
        <f t="shared" si="4"/>
        <v>16838</v>
      </c>
      <c r="H38" s="11">
        <f t="shared" si="4"/>
        <v>0</v>
      </c>
      <c r="I38" s="11">
        <f t="shared" si="4"/>
        <v>1186251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4.75390625" style="0" customWidth="1"/>
    <col min="2" max="2" width="11.25390625" style="0" customWidth="1"/>
    <col min="3" max="4" width="12.375" style="0" customWidth="1"/>
    <col min="5" max="5" width="15.375" style="0" customWidth="1"/>
    <col min="6" max="6" width="14.125" style="0" customWidth="1"/>
    <col min="7" max="7" width="11.00390625" style="0" bestFit="1" customWidth="1"/>
    <col min="8" max="8" width="15.75390625" style="0" bestFit="1" customWidth="1"/>
    <col min="9" max="9" width="13.75390625" style="0" bestFit="1" customWidth="1"/>
  </cols>
  <sheetData>
    <row r="1" spans="1:6" ht="12.75">
      <c r="A1" t="s">
        <v>28</v>
      </c>
      <c r="D1" s="2"/>
      <c r="F1" s="13" t="s">
        <v>30</v>
      </c>
    </row>
    <row r="2" spans="1:6" ht="12.75">
      <c r="A2" t="s">
        <v>58</v>
      </c>
      <c r="F2" t="s">
        <v>16</v>
      </c>
    </row>
    <row r="3" spans="1:9" ht="12.75">
      <c r="A3" s="3" t="s">
        <v>0</v>
      </c>
      <c r="B3" s="3" t="s">
        <v>1</v>
      </c>
      <c r="C3" s="3" t="s">
        <v>2</v>
      </c>
      <c r="D3" s="3" t="s">
        <v>33</v>
      </c>
      <c r="E3" s="3" t="s">
        <v>34</v>
      </c>
      <c r="F3" s="3" t="s">
        <v>35</v>
      </c>
      <c r="G3" s="17" t="s">
        <v>51</v>
      </c>
      <c r="H3" s="17" t="s">
        <v>52</v>
      </c>
      <c r="I3" s="17" t="s">
        <v>53</v>
      </c>
    </row>
    <row r="4" spans="1:9" ht="25.5">
      <c r="A4" s="4" t="s">
        <v>17</v>
      </c>
      <c r="B4" s="7">
        <v>6695</v>
      </c>
      <c r="C4" s="7">
        <v>6695</v>
      </c>
      <c r="D4" s="7"/>
      <c r="E4" s="7"/>
      <c r="F4" s="7">
        <f>C4+D4+E4</f>
        <v>6695</v>
      </c>
      <c r="G4" s="5">
        <v>458</v>
      </c>
      <c r="H4" s="5"/>
      <c r="I4" s="7">
        <f>F4+G4+H4</f>
        <v>7153</v>
      </c>
    </row>
    <row r="5" spans="1:9" ht="25.5">
      <c r="A5" s="4" t="s">
        <v>18</v>
      </c>
      <c r="B5" s="7">
        <v>1569</v>
      </c>
      <c r="C5" s="7">
        <v>1569</v>
      </c>
      <c r="D5" s="7"/>
      <c r="E5" s="7"/>
      <c r="F5" s="7">
        <f aca="true" t="shared" si="0" ref="F5:F16">C5+D5+E5</f>
        <v>1569</v>
      </c>
      <c r="G5" s="5"/>
      <c r="H5" s="5"/>
      <c r="I5" s="7">
        <f aca="true" t="shared" si="1" ref="I5:I16">F5+G5+H5</f>
        <v>1569</v>
      </c>
    </row>
    <row r="6" spans="1:9" ht="12.75">
      <c r="A6" s="4" t="s">
        <v>19</v>
      </c>
      <c r="B6" s="7">
        <v>9725</v>
      </c>
      <c r="C6" s="7">
        <v>9725</v>
      </c>
      <c r="D6" s="7">
        <v>1230</v>
      </c>
      <c r="E6" s="7"/>
      <c r="F6" s="7">
        <f t="shared" si="0"/>
        <v>10955</v>
      </c>
      <c r="G6" s="5"/>
      <c r="H6" s="5"/>
      <c r="I6" s="7">
        <f t="shared" si="1"/>
        <v>10955</v>
      </c>
    </row>
    <row r="7" spans="1:9" ht="25.5">
      <c r="A7" s="4" t="s">
        <v>49</v>
      </c>
      <c r="B7" s="7">
        <v>296482</v>
      </c>
      <c r="C7" s="7">
        <v>296482</v>
      </c>
      <c r="D7" s="7">
        <v>2427</v>
      </c>
      <c r="E7" s="7"/>
      <c r="F7" s="7">
        <f t="shared" si="0"/>
        <v>298909</v>
      </c>
      <c r="G7" s="5">
        <v>8190</v>
      </c>
      <c r="H7" s="5"/>
      <c r="I7" s="7">
        <f t="shared" si="1"/>
        <v>307099</v>
      </c>
    </row>
    <row r="8" spans="1:9" ht="25.5">
      <c r="A8" s="4" t="s">
        <v>20</v>
      </c>
      <c r="B8" s="7">
        <v>154035</v>
      </c>
      <c r="C8" s="7">
        <v>154035</v>
      </c>
      <c r="D8" s="7"/>
      <c r="E8" s="7"/>
      <c r="F8" s="7">
        <f t="shared" si="0"/>
        <v>154035</v>
      </c>
      <c r="G8" s="5"/>
      <c r="H8" s="7"/>
      <c r="I8" s="7">
        <f t="shared" si="1"/>
        <v>154035</v>
      </c>
    </row>
    <row r="9" spans="1:9" ht="51">
      <c r="A9" s="4" t="s">
        <v>21</v>
      </c>
      <c r="B9" s="7">
        <v>27436</v>
      </c>
      <c r="C9" s="7">
        <v>27436</v>
      </c>
      <c r="D9" s="7">
        <v>11450</v>
      </c>
      <c r="E9" s="7"/>
      <c r="F9" s="7">
        <f t="shared" si="0"/>
        <v>38886</v>
      </c>
      <c r="G9" s="5"/>
      <c r="H9" s="7"/>
      <c r="I9" s="7">
        <f t="shared" si="1"/>
        <v>38886</v>
      </c>
    </row>
    <row r="10" spans="1:9" ht="25.5">
      <c r="A10" s="4" t="s">
        <v>22</v>
      </c>
      <c r="B10" s="7">
        <v>4290</v>
      </c>
      <c r="C10" s="7">
        <v>4290</v>
      </c>
      <c r="D10" s="7"/>
      <c r="E10" s="7"/>
      <c r="F10" s="7">
        <f t="shared" si="0"/>
        <v>4290</v>
      </c>
      <c r="G10" s="5"/>
      <c r="H10" s="7"/>
      <c r="I10" s="7">
        <f t="shared" si="1"/>
        <v>4290</v>
      </c>
    </row>
    <row r="11" spans="1:9" ht="25.5">
      <c r="A11" s="4" t="s">
        <v>23</v>
      </c>
      <c r="B11" s="7">
        <v>22987</v>
      </c>
      <c r="C11" s="7">
        <v>22987</v>
      </c>
      <c r="D11" s="7"/>
      <c r="E11" s="7"/>
      <c r="F11" s="7">
        <f t="shared" si="0"/>
        <v>22987</v>
      </c>
      <c r="G11" s="5"/>
      <c r="H11" s="5"/>
      <c r="I11" s="7">
        <f t="shared" si="1"/>
        <v>22987</v>
      </c>
    </row>
    <row r="12" spans="1:9" ht="25.5">
      <c r="A12" s="4" t="s">
        <v>50</v>
      </c>
      <c r="B12" s="7">
        <v>77133</v>
      </c>
      <c r="C12" s="7">
        <v>77133</v>
      </c>
      <c r="D12" s="7"/>
      <c r="E12" s="7"/>
      <c r="F12" s="7">
        <f t="shared" si="0"/>
        <v>77133</v>
      </c>
      <c r="G12" s="5"/>
      <c r="H12" s="5"/>
      <c r="I12" s="7">
        <f t="shared" si="1"/>
        <v>77133</v>
      </c>
    </row>
    <row r="13" spans="1:9" ht="12.75">
      <c r="A13" s="4" t="s">
        <v>25</v>
      </c>
      <c r="B13" s="7">
        <v>4500</v>
      </c>
      <c r="C13" s="7">
        <v>4500</v>
      </c>
      <c r="D13" s="7"/>
      <c r="E13" s="7"/>
      <c r="F13" s="7">
        <f t="shared" si="0"/>
        <v>4500</v>
      </c>
      <c r="G13" s="5"/>
      <c r="H13" s="5"/>
      <c r="I13" s="7">
        <f t="shared" si="1"/>
        <v>4500</v>
      </c>
    </row>
    <row r="14" spans="1:9" ht="25.5">
      <c r="A14" s="4" t="s">
        <v>36</v>
      </c>
      <c r="B14" s="7"/>
      <c r="C14" s="7"/>
      <c r="D14" s="7">
        <v>194431</v>
      </c>
      <c r="E14" s="7"/>
      <c r="F14" s="7">
        <f t="shared" si="0"/>
        <v>194431</v>
      </c>
      <c r="G14" s="5"/>
      <c r="H14" s="5"/>
      <c r="I14" s="7">
        <f t="shared" si="1"/>
        <v>194431</v>
      </c>
    </row>
    <row r="15" spans="1:9" ht="25.5">
      <c r="A15" s="4" t="s">
        <v>32</v>
      </c>
      <c r="B15" s="7">
        <v>28241</v>
      </c>
      <c r="C15" s="7">
        <v>28241</v>
      </c>
      <c r="D15" s="7">
        <v>2900</v>
      </c>
      <c r="E15" s="7"/>
      <c r="F15" s="7">
        <f t="shared" si="0"/>
        <v>31141</v>
      </c>
      <c r="G15" s="5"/>
      <c r="H15" s="5"/>
      <c r="I15" s="7">
        <f t="shared" si="1"/>
        <v>31141</v>
      </c>
    </row>
    <row r="16" spans="1:9" ht="25.5">
      <c r="A16" s="4" t="s">
        <v>27</v>
      </c>
      <c r="B16" s="7"/>
      <c r="C16" s="7"/>
      <c r="D16" s="7"/>
      <c r="E16" s="7"/>
      <c r="F16" s="7">
        <f t="shared" si="0"/>
        <v>0</v>
      </c>
      <c r="G16" s="5"/>
      <c r="H16" s="5"/>
      <c r="I16" s="7">
        <f t="shared" si="1"/>
        <v>0</v>
      </c>
    </row>
    <row r="17" spans="1:9" ht="25.5">
      <c r="A17" s="12" t="s">
        <v>14</v>
      </c>
      <c r="B17" s="15">
        <f aca="true" t="shared" si="2" ref="B17:I17">SUM(B4:B16)</f>
        <v>633093</v>
      </c>
      <c r="C17" s="15">
        <f t="shared" si="2"/>
        <v>633093</v>
      </c>
      <c r="D17" s="15">
        <f t="shared" si="2"/>
        <v>212438</v>
      </c>
      <c r="E17" s="15">
        <f t="shared" si="2"/>
        <v>0</v>
      </c>
      <c r="F17" s="15">
        <f t="shared" si="2"/>
        <v>845531</v>
      </c>
      <c r="G17" s="18">
        <f t="shared" si="2"/>
        <v>8648</v>
      </c>
      <c r="H17" s="18">
        <f t="shared" si="2"/>
        <v>0</v>
      </c>
      <c r="I17" s="18">
        <f t="shared" si="2"/>
        <v>854179</v>
      </c>
    </row>
    <row r="18" spans="1:9" ht="12.75">
      <c r="A18" s="4"/>
      <c r="B18" s="7"/>
      <c r="C18" s="7"/>
      <c r="D18" s="7"/>
      <c r="E18" s="7"/>
      <c r="F18" s="7"/>
      <c r="G18" s="5"/>
      <c r="H18" s="5"/>
      <c r="I18" s="5"/>
    </row>
    <row r="19" spans="1:9" ht="25.5">
      <c r="A19" s="12" t="s">
        <v>42</v>
      </c>
      <c r="B19" s="9"/>
      <c r="C19" s="9"/>
      <c r="D19" s="9"/>
      <c r="E19" s="9"/>
      <c r="F19" s="9"/>
      <c r="G19" s="5"/>
      <c r="H19" s="5"/>
      <c r="I19" s="5"/>
    </row>
    <row r="20" spans="1:9" ht="25.5">
      <c r="A20" s="4" t="s">
        <v>17</v>
      </c>
      <c r="B20" s="9">
        <v>60116</v>
      </c>
      <c r="C20" s="9">
        <v>60116</v>
      </c>
      <c r="D20" s="9"/>
      <c r="E20" s="9"/>
      <c r="F20" s="9">
        <f>C20+D20+E20</f>
        <v>60116</v>
      </c>
      <c r="G20" s="5">
        <v>916</v>
      </c>
      <c r="H20" s="5"/>
      <c r="I20" s="7">
        <f>F20+G20+H20</f>
        <v>61032</v>
      </c>
    </row>
    <row r="21" spans="1:9" ht="25.5">
      <c r="A21" s="4" t="s">
        <v>18</v>
      </c>
      <c r="B21" s="9">
        <v>16850</v>
      </c>
      <c r="C21" s="9">
        <v>16850</v>
      </c>
      <c r="D21" s="9"/>
      <c r="E21" s="9"/>
      <c r="F21" s="9">
        <f>C21+D21+E21</f>
        <v>16850</v>
      </c>
      <c r="G21" s="5"/>
      <c r="H21" s="5"/>
      <c r="I21" s="7">
        <f>F21+G21+H21</f>
        <v>16850</v>
      </c>
    </row>
    <row r="22" spans="1:9" ht="12.75">
      <c r="A22" s="4" t="s">
        <v>19</v>
      </c>
      <c r="B22" s="9">
        <v>91329</v>
      </c>
      <c r="C22" s="9">
        <v>91329</v>
      </c>
      <c r="D22" s="9">
        <v>387</v>
      </c>
      <c r="E22" s="9"/>
      <c r="F22" s="9">
        <f>C22+D22+E22</f>
        <v>91716</v>
      </c>
      <c r="G22" s="5"/>
      <c r="H22" s="5"/>
      <c r="I22" s="7">
        <f>F22+G22+H22</f>
        <v>91716</v>
      </c>
    </row>
    <row r="23" spans="1:9" ht="25.5">
      <c r="A23" s="4" t="s">
        <v>48</v>
      </c>
      <c r="B23" s="9">
        <v>2450</v>
      </c>
      <c r="C23" s="9">
        <v>2450</v>
      </c>
      <c r="D23" s="9"/>
      <c r="E23" s="9"/>
      <c r="F23" s="9">
        <f>C23+D23+E23</f>
        <v>2450</v>
      </c>
      <c r="G23" s="5">
        <v>3636</v>
      </c>
      <c r="H23" s="5"/>
      <c r="I23" s="7">
        <f>F23+G23+H23</f>
        <v>6086</v>
      </c>
    </row>
    <row r="24" spans="1:9" ht="38.25">
      <c r="A24" s="12" t="s">
        <v>43</v>
      </c>
      <c r="B24" s="15">
        <f>SUM(B20:B23)</f>
        <v>170745</v>
      </c>
      <c r="C24" s="15">
        <f>SUM(C20:C23)</f>
        <v>170745</v>
      </c>
      <c r="D24" s="15">
        <f>SUM(D20:D23)</f>
        <v>387</v>
      </c>
      <c r="E24" s="15">
        <f>SUM(E20:E23)</f>
        <v>0</v>
      </c>
      <c r="F24" s="15">
        <f>C24+D24+E24</f>
        <v>171132</v>
      </c>
      <c r="G24" s="18">
        <f>SUM(G20:G23)</f>
        <v>4552</v>
      </c>
      <c r="H24" s="18">
        <f>SUM(H20:H23)</f>
        <v>0</v>
      </c>
      <c r="I24" s="18">
        <f>SUM(I20:I23)</f>
        <v>175684</v>
      </c>
    </row>
    <row r="25" spans="1:9" ht="12.75">
      <c r="A25" s="4"/>
      <c r="B25" s="7"/>
      <c r="C25" s="7"/>
      <c r="D25" s="7"/>
      <c r="E25" s="7"/>
      <c r="F25" s="7"/>
      <c r="G25" s="5"/>
      <c r="H25" s="5"/>
      <c r="I25" s="5"/>
    </row>
    <row r="26" spans="1:9" ht="38.25">
      <c r="A26" s="12" t="s">
        <v>37</v>
      </c>
      <c r="B26" s="7"/>
      <c r="C26" s="7"/>
      <c r="D26" s="7"/>
      <c r="E26" s="7"/>
      <c r="F26" s="7"/>
      <c r="G26" s="5"/>
      <c r="H26" s="5"/>
      <c r="I26" s="5"/>
    </row>
    <row r="27" spans="1:9" ht="25.5">
      <c r="A27" s="4" t="s">
        <v>17</v>
      </c>
      <c r="B27" s="7">
        <v>43122</v>
      </c>
      <c r="C27" s="7">
        <v>43122</v>
      </c>
      <c r="D27" s="7"/>
      <c r="E27" s="7"/>
      <c r="F27" s="7">
        <f>C27+D27+E27</f>
        <v>43122</v>
      </c>
      <c r="G27" s="5">
        <v>2324</v>
      </c>
      <c r="H27" s="5"/>
      <c r="I27" s="7">
        <f>F27+G27+H27</f>
        <v>45446</v>
      </c>
    </row>
    <row r="28" spans="1:9" ht="25.5">
      <c r="A28" s="4" t="s">
        <v>18</v>
      </c>
      <c r="B28" s="7">
        <v>11676</v>
      </c>
      <c r="C28" s="7">
        <v>11676</v>
      </c>
      <c r="D28" s="7"/>
      <c r="E28" s="7"/>
      <c r="F28" s="7">
        <f>C28+D28+E28</f>
        <v>11676</v>
      </c>
      <c r="G28" s="5">
        <v>259</v>
      </c>
      <c r="H28" s="5"/>
      <c r="I28" s="7">
        <f>F28+G28+H28</f>
        <v>11935</v>
      </c>
    </row>
    <row r="29" spans="1:9" ht="12.75">
      <c r="A29" s="4" t="s">
        <v>19</v>
      </c>
      <c r="B29" s="7">
        <v>26166</v>
      </c>
      <c r="C29" s="7">
        <v>26166</v>
      </c>
      <c r="D29" s="7">
        <v>277</v>
      </c>
      <c r="E29" s="7"/>
      <c r="F29" s="7">
        <f>C29+D29+E29</f>
        <v>26443</v>
      </c>
      <c r="G29" s="5"/>
      <c r="H29" s="5"/>
      <c r="I29" s="7">
        <f>F29+G29+H29</f>
        <v>26443</v>
      </c>
    </row>
    <row r="30" spans="1:9" ht="25.5">
      <c r="A30" s="16" t="s">
        <v>47</v>
      </c>
      <c r="B30" s="14">
        <v>936</v>
      </c>
      <c r="C30" s="14">
        <v>936</v>
      </c>
      <c r="D30" s="14"/>
      <c r="E30" s="8"/>
      <c r="F30" s="7">
        <f>C30+D30+E30</f>
        <v>936</v>
      </c>
      <c r="G30" s="5"/>
      <c r="H30" s="5"/>
      <c r="I30" s="7">
        <f>F30+G30+H30</f>
        <v>936</v>
      </c>
    </row>
    <row r="31" spans="1:9" ht="25.5">
      <c r="A31" s="12" t="s">
        <v>39</v>
      </c>
      <c r="B31" s="15">
        <f aca="true" t="shared" si="3" ref="B31:I31">SUM(B27:B30)</f>
        <v>81900</v>
      </c>
      <c r="C31" s="15">
        <f t="shared" si="3"/>
        <v>81900</v>
      </c>
      <c r="D31" s="15">
        <f t="shared" si="3"/>
        <v>277</v>
      </c>
      <c r="E31" s="15">
        <f t="shared" si="3"/>
        <v>0</v>
      </c>
      <c r="F31" s="15">
        <f t="shared" si="3"/>
        <v>82177</v>
      </c>
      <c r="G31" s="18">
        <f t="shared" si="3"/>
        <v>2583</v>
      </c>
      <c r="H31" s="18">
        <f t="shared" si="3"/>
        <v>0</v>
      </c>
      <c r="I31" s="18">
        <f t="shared" si="3"/>
        <v>84760</v>
      </c>
    </row>
    <row r="32" spans="1:9" ht="12.75">
      <c r="A32" s="6"/>
      <c r="B32" s="9"/>
      <c r="C32" s="9"/>
      <c r="D32" s="9"/>
      <c r="E32" s="9"/>
      <c r="F32" s="9"/>
      <c r="G32" s="5"/>
      <c r="H32" s="5"/>
      <c r="I32" s="5"/>
    </row>
    <row r="33" spans="1:9" ht="38.25">
      <c r="A33" s="12" t="s">
        <v>40</v>
      </c>
      <c r="B33" s="9"/>
      <c r="C33" s="9"/>
      <c r="D33" s="9"/>
      <c r="E33" s="9"/>
      <c r="F33" s="9"/>
      <c r="G33" s="5"/>
      <c r="H33" s="5"/>
      <c r="I33" s="5"/>
    </row>
    <row r="34" spans="1:9" ht="25.5">
      <c r="A34" s="4" t="s">
        <v>17</v>
      </c>
      <c r="B34" s="7">
        <v>20833</v>
      </c>
      <c r="C34" s="9">
        <v>20833</v>
      </c>
      <c r="D34" s="9"/>
      <c r="E34" s="9"/>
      <c r="F34" s="9">
        <f>C34+D34+E34</f>
        <v>20833</v>
      </c>
      <c r="G34" s="5">
        <v>576</v>
      </c>
      <c r="H34" s="5"/>
      <c r="I34" s="7">
        <f>F34+G34+H34</f>
        <v>21409</v>
      </c>
    </row>
    <row r="35" spans="1:9" ht="25.5">
      <c r="A35" s="4" t="s">
        <v>18</v>
      </c>
      <c r="B35" s="7">
        <v>5600</v>
      </c>
      <c r="C35" s="9">
        <v>5600</v>
      </c>
      <c r="D35" s="9"/>
      <c r="E35" s="9"/>
      <c r="F35" s="9">
        <f>C35+D35+E35</f>
        <v>5600</v>
      </c>
      <c r="G35" s="5"/>
      <c r="H35" s="5"/>
      <c r="I35" s="7">
        <f>F35+G35+H35</f>
        <v>5600</v>
      </c>
    </row>
    <row r="36" spans="1:9" ht="12.75">
      <c r="A36" s="4" t="s">
        <v>19</v>
      </c>
      <c r="B36" s="7">
        <v>11352</v>
      </c>
      <c r="C36" s="9">
        <v>11352</v>
      </c>
      <c r="D36" s="9">
        <v>479</v>
      </c>
      <c r="E36" s="9"/>
      <c r="F36" s="9">
        <f>C36+D36+E36</f>
        <v>11831</v>
      </c>
      <c r="G36" s="5"/>
      <c r="H36" s="5"/>
      <c r="I36" s="7">
        <f>F36+G36+H36</f>
        <v>11831</v>
      </c>
    </row>
    <row r="37" spans="1:9" ht="25.5">
      <c r="A37" s="12" t="s">
        <v>41</v>
      </c>
      <c r="B37" s="15">
        <f aca="true" t="shared" si="4" ref="B37:I37">SUM(B34:B36)</f>
        <v>37785</v>
      </c>
      <c r="C37" s="15">
        <f t="shared" si="4"/>
        <v>37785</v>
      </c>
      <c r="D37" s="15">
        <f t="shared" si="4"/>
        <v>479</v>
      </c>
      <c r="E37" s="15">
        <f t="shared" si="4"/>
        <v>0</v>
      </c>
      <c r="F37" s="15">
        <f t="shared" si="4"/>
        <v>38264</v>
      </c>
      <c r="G37" s="18">
        <f t="shared" si="4"/>
        <v>576</v>
      </c>
      <c r="H37" s="18">
        <f t="shared" si="4"/>
        <v>0</v>
      </c>
      <c r="I37" s="18">
        <f t="shared" si="4"/>
        <v>38840</v>
      </c>
    </row>
    <row r="38" spans="1:9" ht="12.75">
      <c r="A38" s="6"/>
      <c r="B38" s="9"/>
      <c r="C38" s="9"/>
      <c r="D38" s="9"/>
      <c r="E38" s="9"/>
      <c r="F38" s="9"/>
      <c r="G38" s="5"/>
      <c r="H38" s="5"/>
      <c r="I38" s="5"/>
    </row>
    <row r="39" spans="1:9" ht="25.5">
      <c r="A39" s="12" t="s">
        <v>44</v>
      </c>
      <c r="B39" s="9"/>
      <c r="C39" s="9"/>
      <c r="D39" s="9"/>
      <c r="E39" s="9"/>
      <c r="F39" s="9"/>
      <c r="G39" s="5"/>
      <c r="H39" s="5"/>
      <c r="I39" s="5"/>
    </row>
    <row r="40" spans="1:9" ht="25.5">
      <c r="A40" s="4" t="s">
        <v>17</v>
      </c>
      <c r="B40" s="9">
        <v>12020</v>
      </c>
      <c r="C40" s="9">
        <v>12020</v>
      </c>
      <c r="D40" s="9"/>
      <c r="E40" s="9"/>
      <c r="F40" s="9">
        <f>C40+D40+E40</f>
        <v>12020</v>
      </c>
      <c r="G40" s="5">
        <v>405</v>
      </c>
      <c r="H40" s="5"/>
      <c r="I40" s="7">
        <f>F40+G40+H40</f>
        <v>12425</v>
      </c>
    </row>
    <row r="41" spans="1:9" ht="25.5">
      <c r="A41" s="4" t="s">
        <v>18</v>
      </c>
      <c r="B41" s="9">
        <v>3310</v>
      </c>
      <c r="C41" s="9">
        <v>3310</v>
      </c>
      <c r="D41" s="9"/>
      <c r="E41" s="9"/>
      <c r="F41" s="9">
        <f>C41+D41+E41</f>
        <v>3310</v>
      </c>
      <c r="G41" s="5"/>
      <c r="H41" s="5"/>
      <c r="I41" s="7">
        <f>F41+G41+H41</f>
        <v>3310</v>
      </c>
    </row>
    <row r="42" spans="1:9" ht="12.75">
      <c r="A42" s="4" t="s">
        <v>19</v>
      </c>
      <c r="B42" s="9">
        <v>15695</v>
      </c>
      <c r="C42" s="9">
        <v>15695</v>
      </c>
      <c r="D42" s="9">
        <v>1284</v>
      </c>
      <c r="E42" s="9"/>
      <c r="F42" s="9">
        <f>C42+D42+E42</f>
        <v>16979</v>
      </c>
      <c r="G42" s="5">
        <v>74</v>
      </c>
      <c r="H42" s="5"/>
      <c r="I42" s="7">
        <f>F42+G42+H42</f>
        <v>17053</v>
      </c>
    </row>
    <row r="43" spans="1:9" ht="25.5">
      <c r="A43" s="12" t="s">
        <v>45</v>
      </c>
      <c r="B43" s="15">
        <f aca="true" t="shared" si="5" ref="B43:I43">SUM(B40:B42)</f>
        <v>31025</v>
      </c>
      <c r="C43" s="15">
        <f t="shared" si="5"/>
        <v>31025</v>
      </c>
      <c r="D43" s="15">
        <f t="shared" si="5"/>
        <v>1284</v>
      </c>
      <c r="E43" s="15">
        <f t="shared" si="5"/>
        <v>0</v>
      </c>
      <c r="F43" s="15">
        <f t="shared" si="5"/>
        <v>32309</v>
      </c>
      <c r="G43" s="18">
        <f t="shared" si="5"/>
        <v>479</v>
      </c>
      <c r="H43" s="18">
        <f t="shared" si="5"/>
        <v>0</v>
      </c>
      <c r="I43" s="18">
        <f t="shared" si="5"/>
        <v>32788</v>
      </c>
    </row>
    <row r="44" spans="1:9" ht="12.75">
      <c r="A44" s="4"/>
      <c r="B44" s="7"/>
      <c r="C44" s="7"/>
      <c r="D44" s="7"/>
      <c r="E44" s="7"/>
      <c r="F44" s="7"/>
      <c r="G44" s="5"/>
      <c r="H44" s="5"/>
      <c r="I44" s="5"/>
    </row>
    <row r="45" spans="1:9" ht="12.75">
      <c r="A45" s="4"/>
      <c r="B45" s="7"/>
      <c r="C45" s="7"/>
      <c r="D45" s="7"/>
      <c r="E45" s="7"/>
      <c r="F45" s="7"/>
      <c r="G45" s="5"/>
      <c r="H45" s="5"/>
      <c r="I45" s="5"/>
    </row>
    <row r="46" spans="1:9" ht="25.5">
      <c r="A46" s="12" t="s">
        <v>24</v>
      </c>
      <c r="B46" s="11">
        <f aca="true" t="shared" si="6" ref="B46:I46">B17+B24+B31+B37+B43</f>
        <v>954548</v>
      </c>
      <c r="C46" s="11">
        <f t="shared" si="6"/>
        <v>954548</v>
      </c>
      <c r="D46" s="11">
        <f t="shared" si="6"/>
        <v>214865</v>
      </c>
      <c r="E46" s="11">
        <f t="shared" si="6"/>
        <v>0</v>
      </c>
      <c r="F46" s="11">
        <f t="shared" si="6"/>
        <v>1169413</v>
      </c>
      <c r="G46" s="11">
        <f t="shared" si="6"/>
        <v>16838</v>
      </c>
      <c r="H46" s="11">
        <f t="shared" si="6"/>
        <v>0</v>
      </c>
      <c r="I46" s="11">
        <f t="shared" si="6"/>
        <v>1186251</v>
      </c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17.00390625" style="0" customWidth="1"/>
    <col min="2" max="2" width="13.625" style="0" customWidth="1"/>
    <col min="3" max="3" width="12.75390625" style="0" customWidth="1"/>
    <col min="4" max="4" width="11.875" style="0" customWidth="1"/>
  </cols>
  <sheetData>
    <row r="2" spans="1:4" ht="12.75">
      <c r="A2" s="20" t="s">
        <v>0</v>
      </c>
      <c r="B2" s="20" t="s">
        <v>1</v>
      </c>
      <c r="C2" s="20" t="s">
        <v>54</v>
      </c>
      <c r="D2" s="20" t="s">
        <v>55</v>
      </c>
    </row>
    <row r="3" spans="1:4" ht="12.75">
      <c r="A3" s="23" t="s">
        <v>17</v>
      </c>
      <c r="B3" s="7">
        <f>kiadás!B4+kiadás!B20+kiadás!B27+kiadás!B34+kiadás!B40</f>
        <v>142786</v>
      </c>
      <c r="C3" s="7">
        <f>kiadás!F4+kiadás!F20+kiadás!F27+kiadás!F34+kiadás!F40</f>
        <v>142786</v>
      </c>
      <c r="D3" s="7">
        <f>kiadás!I4+kiadás!I20+kiadás!I27+kiadás!I34+kiadás!I40</f>
        <v>147465</v>
      </c>
    </row>
    <row r="4" spans="1:4" ht="25.5">
      <c r="A4" s="23" t="s">
        <v>18</v>
      </c>
      <c r="B4" s="7">
        <f>kiadás!B5+kiadás!B21+kiadás!B28+kiadás!B35+kiadás!B41</f>
        <v>39005</v>
      </c>
      <c r="C4" s="7">
        <f>kiadás!F5+kiadás!F21+kiadás!F28+kiadás!F35+kiadás!F41</f>
        <v>39005</v>
      </c>
      <c r="D4" s="7">
        <f>kiadás!I5+kiadás!I21+kiadás!I28+kiadás!I35+kiadás!I41</f>
        <v>39264</v>
      </c>
    </row>
    <row r="5" spans="1:4" ht="12.75">
      <c r="A5" s="23" t="s">
        <v>19</v>
      </c>
      <c r="B5" s="7">
        <f>kiadás!B6+kiadás!B22+kiadás!B29+kiadás!B36+kiadás!B42</f>
        <v>154267</v>
      </c>
      <c r="C5" s="7">
        <f>kiadás!F6+kiadás!F22+kiadás!F29+kiadás!F36+kiadás!F42</f>
        <v>157924</v>
      </c>
      <c r="D5" s="7">
        <f>kiadás!I6+kiadás!I22+kiadás!I29+kiadás!I36+kiadás!I42</f>
        <v>157998</v>
      </c>
    </row>
    <row r="6" spans="1:4" ht="25.5">
      <c r="A6" s="23" t="s">
        <v>49</v>
      </c>
      <c r="B6" s="7">
        <f>kiadás!B7</f>
        <v>296482</v>
      </c>
      <c r="C6" s="7">
        <f>kiadás!F7</f>
        <v>298909</v>
      </c>
      <c r="D6" s="7">
        <f>kiadás!I7</f>
        <v>307099</v>
      </c>
    </row>
    <row r="7" spans="1:4" ht="25.5">
      <c r="A7" s="23" t="s">
        <v>20</v>
      </c>
      <c r="B7" s="7">
        <f>kiadás!B8</f>
        <v>154035</v>
      </c>
      <c r="C7" s="7">
        <f>kiadás!F8</f>
        <v>154035</v>
      </c>
      <c r="D7" s="7">
        <f>kiadás!I8</f>
        <v>154035</v>
      </c>
    </row>
    <row r="8" spans="1:4" ht="38.25">
      <c r="A8" s="23" t="s">
        <v>21</v>
      </c>
      <c r="B8" s="7">
        <f>kiadás!B9</f>
        <v>27436</v>
      </c>
      <c r="C8" s="7">
        <f>kiadás!F9</f>
        <v>38886</v>
      </c>
      <c r="D8" s="7">
        <f>kiadás!I9</f>
        <v>38886</v>
      </c>
    </row>
    <row r="9" spans="1:4" ht="25.5">
      <c r="A9" s="23" t="s">
        <v>22</v>
      </c>
      <c r="B9" s="7">
        <f>kiadás!B10+kiadás!B23</f>
        <v>6740</v>
      </c>
      <c r="C9" s="7">
        <f>kiadás!F10+kiadás!F23</f>
        <v>6740</v>
      </c>
      <c r="D9" s="7">
        <f>kiadás!I10+kiadás!I23</f>
        <v>10376</v>
      </c>
    </row>
    <row r="10" spans="1:4" ht="25.5">
      <c r="A10" s="23" t="s">
        <v>47</v>
      </c>
      <c r="B10" s="7">
        <f>kiadás!B30</f>
        <v>936</v>
      </c>
      <c r="C10" s="7">
        <f>kiadás!F30</f>
        <v>936</v>
      </c>
      <c r="D10" s="7">
        <f>kiadás!I30</f>
        <v>936</v>
      </c>
    </row>
    <row r="11" spans="1:4" ht="25.5">
      <c r="A11" s="23" t="s">
        <v>23</v>
      </c>
      <c r="B11" s="7">
        <f>kiadás!B11</f>
        <v>22987</v>
      </c>
      <c r="C11" s="7">
        <f>kiadás!F11</f>
        <v>22987</v>
      </c>
      <c r="D11" s="7">
        <f>kiadás!I11</f>
        <v>22987</v>
      </c>
    </row>
    <row r="12" spans="1:4" ht="25.5">
      <c r="A12" s="23" t="s">
        <v>50</v>
      </c>
      <c r="B12" s="7">
        <f>kiadás!B12</f>
        <v>77133</v>
      </c>
      <c r="C12" s="7">
        <f>kiadás!F12</f>
        <v>77133</v>
      </c>
      <c r="D12" s="7">
        <f>kiadás!I12</f>
        <v>77133</v>
      </c>
    </row>
    <row r="13" spans="1:4" ht="12.75">
      <c r="A13" s="23" t="s">
        <v>25</v>
      </c>
      <c r="B13" s="7">
        <f>kiadás!B13</f>
        <v>4500</v>
      </c>
      <c r="C13" s="7">
        <f>kiadás!F13</f>
        <v>4500</v>
      </c>
      <c r="D13" s="7">
        <f>kiadás!I13</f>
        <v>4500</v>
      </c>
    </row>
    <row r="14" spans="1:4" ht="25.5">
      <c r="A14" s="23" t="s">
        <v>36</v>
      </c>
      <c r="B14" s="7">
        <f>kiadás!B14</f>
        <v>0</v>
      </c>
      <c r="C14" s="7">
        <f>kiadás!F14</f>
        <v>194431</v>
      </c>
      <c r="D14" s="7">
        <f>kiadás!I14</f>
        <v>194431</v>
      </c>
    </row>
    <row r="15" spans="1:4" ht="25.5">
      <c r="A15" s="23" t="s">
        <v>32</v>
      </c>
      <c r="B15" s="7">
        <f>kiadás!B15</f>
        <v>28241</v>
      </c>
      <c r="C15" s="7">
        <f>kiadás!F15</f>
        <v>31141</v>
      </c>
      <c r="D15" s="7">
        <f>kiadás!I15</f>
        <v>31141</v>
      </c>
    </row>
    <row r="16" spans="1:4" ht="25.5">
      <c r="A16" s="23" t="s">
        <v>27</v>
      </c>
      <c r="B16" s="7">
        <f>kiadás!B16</f>
        <v>0</v>
      </c>
      <c r="C16" s="7">
        <f>kiadás!F16</f>
        <v>0</v>
      </c>
      <c r="D16" s="7">
        <f>kiadás!I16</f>
        <v>0</v>
      </c>
    </row>
    <row r="17" spans="1:4" ht="12.75">
      <c r="A17" s="21" t="s">
        <v>56</v>
      </c>
      <c r="B17" s="22">
        <f>SUM(B3:B16)</f>
        <v>954548</v>
      </c>
      <c r="C17" s="22">
        <f>SUM(C3:C16)</f>
        <v>1169413</v>
      </c>
      <c r="D17" s="22">
        <f>SUM(D3:D16)</f>
        <v>1186251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Badacsonytomaj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Dr. Weller-Jakus Tamás</cp:lastModifiedBy>
  <cp:lastPrinted>2012-08-16T13:40:57Z</cp:lastPrinted>
  <dcterms:created xsi:type="dcterms:W3CDTF">2004-04-15T06:28:29Z</dcterms:created>
  <dcterms:modified xsi:type="dcterms:W3CDTF">2012-09-26T07:05:25Z</dcterms:modified>
  <cp:category/>
  <cp:version/>
  <cp:contentType/>
  <cp:contentStatus/>
</cp:coreProperties>
</file>